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収益納付シミュレーション" sheetId="1" r:id="rId1"/>
  </sheets>
  <calcPr calcId="145621"/>
</workbook>
</file>

<file path=xl/calcChain.xml><?xml version="1.0" encoding="utf-8"?>
<calcChain xmlns="http://schemas.openxmlformats.org/spreadsheetml/2006/main">
  <c r="I15" i="1" l="1"/>
  <c r="I16" i="1"/>
  <c r="I17" i="1"/>
  <c r="I18" i="1"/>
  <c r="I14" i="1"/>
  <c r="F18" i="1" l="1"/>
  <c r="F17" i="1"/>
  <c r="F16" i="1"/>
  <c r="F15" i="1"/>
  <c r="F14" i="1"/>
  <c r="E18" i="1"/>
  <c r="E17" i="1"/>
  <c r="E16" i="1"/>
  <c r="E15" i="1"/>
  <c r="E14" i="1"/>
  <c r="G14" i="1" s="1"/>
  <c r="H14" i="1" s="1"/>
  <c r="D18" i="1"/>
  <c r="D17" i="1"/>
  <c r="D16" i="1"/>
  <c r="D15" i="1"/>
  <c r="D14" i="1"/>
  <c r="C15" i="1"/>
  <c r="C16" i="1"/>
  <c r="C17" i="1"/>
  <c r="C18" i="1"/>
  <c r="C14" i="1"/>
  <c r="G15" i="1" l="1"/>
  <c r="G16" i="1"/>
  <c r="G17" i="1"/>
  <c r="G18" i="1"/>
  <c r="H15" i="1"/>
  <c r="H16" i="1" l="1"/>
  <c r="H17" i="1" l="1"/>
  <c r="H18" i="1" l="1"/>
</calcChain>
</file>

<file path=xl/sharedStrings.xml><?xml version="1.0" encoding="utf-8"?>
<sst xmlns="http://schemas.openxmlformats.org/spreadsheetml/2006/main" count="23" uniqueCount="18">
  <si>
    <r>
      <rPr>
        <b/>
        <sz val="14"/>
        <color theme="1"/>
        <rFont val="ＭＳ Ｐゴシック"/>
        <family val="3"/>
        <charset val="128"/>
      </rPr>
      <t>◆パラメータ</t>
    </r>
    <phoneticPr fontId="2"/>
  </si>
  <si>
    <r>
      <rPr>
        <sz val="11"/>
        <color theme="1"/>
        <rFont val="ＭＳ Ｐゴシック"/>
        <family val="2"/>
      </rPr>
      <t>補助金交付額</t>
    </r>
    <rPh sb="0" eb="3">
      <t>ホジョキン</t>
    </rPh>
    <rPh sb="3" eb="6">
      <t>コウフガク</t>
    </rPh>
    <phoneticPr fontId="2"/>
  </si>
  <si>
    <r>
      <rPr>
        <sz val="11"/>
        <color theme="1"/>
        <rFont val="ＭＳ Ｐゴシック"/>
        <family val="2"/>
      </rPr>
      <t>補助対象経費</t>
    </r>
    <rPh sb="0" eb="2">
      <t>ホジョ</t>
    </rPh>
    <rPh sb="2" eb="4">
      <t>タイショウ</t>
    </rPh>
    <rPh sb="4" eb="6">
      <t>ケイヒ</t>
    </rPh>
    <phoneticPr fontId="2"/>
  </si>
  <si>
    <r>
      <rPr>
        <sz val="11"/>
        <color theme="1"/>
        <rFont val="ＭＳ Ｐゴシック"/>
        <family val="2"/>
      </rPr>
      <t>補助対象
事業に係る
収益額</t>
    </r>
    <rPh sb="0" eb="2">
      <t>ホジョ</t>
    </rPh>
    <rPh sb="2" eb="4">
      <t>タイショウ</t>
    </rPh>
    <rPh sb="5" eb="7">
      <t>ジギョウ</t>
    </rPh>
    <rPh sb="8" eb="9">
      <t>カカ</t>
    </rPh>
    <rPh sb="11" eb="13">
      <t>シュウエキ</t>
    </rPh>
    <rPh sb="13" eb="14">
      <t>ガク</t>
    </rPh>
    <phoneticPr fontId="2"/>
  </si>
  <si>
    <r>
      <rPr>
        <sz val="11"/>
        <color theme="1"/>
        <rFont val="ＭＳ Ｐゴシック"/>
        <family val="2"/>
      </rPr>
      <t>補助対象
事業に係る
支出額</t>
    </r>
    <rPh sb="0" eb="2">
      <t>ホジョ</t>
    </rPh>
    <rPh sb="2" eb="4">
      <t>タイショウ</t>
    </rPh>
    <rPh sb="5" eb="7">
      <t>ジギョウ</t>
    </rPh>
    <rPh sb="8" eb="9">
      <t>カカ</t>
    </rPh>
    <rPh sb="11" eb="13">
      <t>シシュツ</t>
    </rPh>
    <rPh sb="13" eb="14">
      <t>ガク</t>
    </rPh>
    <phoneticPr fontId="2"/>
  </si>
  <si>
    <r>
      <t>1</t>
    </r>
    <r>
      <rPr>
        <sz val="11"/>
        <color theme="1"/>
        <rFont val="ＭＳ Ｐゴシック"/>
        <family val="2"/>
      </rPr>
      <t>年目</t>
    </r>
    <rPh sb="1" eb="3">
      <t>ネンメ</t>
    </rPh>
    <phoneticPr fontId="2"/>
  </si>
  <si>
    <r>
      <t>2</t>
    </r>
    <r>
      <rPr>
        <sz val="11"/>
        <color theme="1"/>
        <rFont val="ＭＳ Ｐゴシック"/>
        <family val="2"/>
      </rPr>
      <t>年目</t>
    </r>
    <rPh sb="1" eb="3">
      <t>ネンメ</t>
    </rPh>
    <phoneticPr fontId="2"/>
  </si>
  <si>
    <r>
      <t>3</t>
    </r>
    <r>
      <rPr>
        <sz val="11"/>
        <color theme="1"/>
        <rFont val="ＭＳ Ｐゴシック"/>
        <family val="2"/>
      </rPr>
      <t>年目</t>
    </r>
    <rPh sb="1" eb="3">
      <t>ネンメ</t>
    </rPh>
    <phoneticPr fontId="2"/>
  </si>
  <si>
    <r>
      <t>4</t>
    </r>
    <r>
      <rPr>
        <sz val="11"/>
        <color theme="1"/>
        <rFont val="ＭＳ Ｐゴシック"/>
        <family val="2"/>
      </rPr>
      <t>年目</t>
    </r>
    <rPh sb="1" eb="3">
      <t>ネンメ</t>
    </rPh>
    <phoneticPr fontId="2"/>
  </si>
  <si>
    <r>
      <t>5</t>
    </r>
    <r>
      <rPr>
        <sz val="11"/>
        <color theme="1"/>
        <rFont val="ＭＳ Ｐゴシック"/>
        <family val="2"/>
      </rPr>
      <t>年目</t>
    </r>
    <rPh sb="1" eb="3">
      <t>ネンメ</t>
    </rPh>
    <phoneticPr fontId="2"/>
  </si>
  <si>
    <r>
      <rPr>
        <b/>
        <sz val="14"/>
        <color theme="1"/>
        <rFont val="ＭＳ Ｐゴシック"/>
        <family val="3"/>
        <charset val="128"/>
      </rPr>
      <t>◆毎年の納付額</t>
    </r>
    <rPh sb="1" eb="3">
      <t>マイトシ</t>
    </rPh>
    <rPh sb="4" eb="6">
      <t>ノウフ</t>
    </rPh>
    <rPh sb="6" eb="7">
      <t>ガク</t>
    </rPh>
    <phoneticPr fontId="2"/>
  </si>
  <si>
    <r>
      <rPr>
        <sz val="11"/>
        <color theme="1"/>
        <rFont val="ＭＳ Ｐゴシック"/>
        <family val="2"/>
      </rPr>
      <t xml:space="preserve">補助金
交付額
</t>
    </r>
    <r>
      <rPr>
        <sz val="11"/>
        <color theme="1"/>
        <rFont val="Arial"/>
        <family val="2"/>
      </rPr>
      <t>A</t>
    </r>
    <rPh sb="0" eb="3">
      <t>ホジョキン</t>
    </rPh>
    <rPh sb="4" eb="7">
      <t>コウフガク</t>
    </rPh>
    <phoneticPr fontId="2"/>
  </si>
  <si>
    <r>
      <rPr>
        <sz val="11"/>
        <color theme="1"/>
        <rFont val="ＭＳ Ｐゴシック"/>
        <family val="2"/>
      </rPr>
      <t>補助対象
事業に係る
収益額
（累積）</t>
    </r>
    <r>
      <rPr>
        <sz val="11"/>
        <color theme="1"/>
        <rFont val="Arial"/>
        <family val="2"/>
      </rPr>
      <t>B</t>
    </r>
    <rPh sb="0" eb="2">
      <t>ホジョ</t>
    </rPh>
    <rPh sb="2" eb="4">
      <t>タイショウ</t>
    </rPh>
    <rPh sb="5" eb="7">
      <t>ジギョウ</t>
    </rPh>
    <rPh sb="8" eb="9">
      <t>カカ</t>
    </rPh>
    <rPh sb="11" eb="13">
      <t>シュウエキ</t>
    </rPh>
    <rPh sb="13" eb="14">
      <t>ガク</t>
    </rPh>
    <rPh sb="16" eb="18">
      <t>ルイセキ</t>
    </rPh>
    <phoneticPr fontId="2"/>
  </si>
  <si>
    <r>
      <rPr>
        <sz val="11"/>
        <color theme="1"/>
        <rFont val="ＭＳ Ｐゴシック"/>
        <family val="2"/>
      </rPr>
      <t xml:space="preserve">控除額
</t>
    </r>
    <r>
      <rPr>
        <sz val="11"/>
        <color theme="1"/>
        <rFont val="Arial"/>
        <family val="2"/>
      </rPr>
      <t>C</t>
    </r>
    <rPh sb="0" eb="2">
      <t>コウジョ</t>
    </rPh>
    <rPh sb="2" eb="3">
      <t>ガク</t>
    </rPh>
    <phoneticPr fontId="2"/>
  </si>
  <si>
    <r>
      <rPr>
        <sz val="11"/>
        <color theme="1"/>
        <rFont val="ＭＳ Ｐゴシック"/>
        <family val="2"/>
      </rPr>
      <t>補助対象
事業に係る
支出額
（累積）</t>
    </r>
    <r>
      <rPr>
        <sz val="11"/>
        <color theme="1"/>
        <rFont val="Arial"/>
        <family val="2"/>
      </rPr>
      <t>D</t>
    </r>
    <rPh sb="0" eb="2">
      <t>ホジョ</t>
    </rPh>
    <rPh sb="2" eb="4">
      <t>タイショウ</t>
    </rPh>
    <rPh sb="5" eb="7">
      <t>ジギョウ</t>
    </rPh>
    <rPh sb="8" eb="9">
      <t>カカ</t>
    </rPh>
    <rPh sb="11" eb="14">
      <t>シシュツガク</t>
    </rPh>
    <rPh sb="16" eb="18">
      <t>ルイセキ</t>
    </rPh>
    <phoneticPr fontId="2"/>
  </si>
  <si>
    <r>
      <rPr>
        <sz val="11"/>
        <color theme="1"/>
        <rFont val="ＭＳ Ｐゴシック"/>
        <family val="2"/>
      </rPr>
      <t xml:space="preserve">基準
納付額
</t>
    </r>
    <r>
      <rPr>
        <sz val="11"/>
        <color theme="1"/>
        <rFont val="Arial"/>
        <family val="2"/>
      </rPr>
      <t>E</t>
    </r>
    <rPh sb="0" eb="2">
      <t>キジュン</t>
    </rPh>
    <rPh sb="3" eb="5">
      <t>ノウフ</t>
    </rPh>
    <rPh sb="5" eb="6">
      <t>ガク</t>
    </rPh>
    <phoneticPr fontId="2"/>
  </si>
  <si>
    <r>
      <rPr>
        <sz val="11"/>
        <color theme="1"/>
        <rFont val="ＭＳ Ｐゴシック"/>
        <family val="2"/>
      </rPr>
      <t xml:space="preserve">累積
納付額
</t>
    </r>
    <r>
      <rPr>
        <sz val="11"/>
        <color theme="1"/>
        <rFont val="Arial"/>
        <family val="2"/>
      </rPr>
      <t>F</t>
    </r>
    <rPh sb="0" eb="2">
      <t>ルイセキ</t>
    </rPh>
    <rPh sb="3" eb="5">
      <t>ノウフ</t>
    </rPh>
    <rPh sb="5" eb="6">
      <t>ガク</t>
    </rPh>
    <phoneticPr fontId="2"/>
  </si>
  <si>
    <r>
      <rPr>
        <sz val="11"/>
        <color theme="1"/>
        <rFont val="ＭＳ Ｐゴシック"/>
        <family val="2"/>
      </rPr>
      <t xml:space="preserve">本年度
納付額
</t>
    </r>
    <r>
      <rPr>
        <sz val="11"/>
        <color theme="1"/>
        <rFont val="Arial"/>
        <family val="2"/>
      </rPr>
      <t>G</t>
    </r>
    <rPh sb="0" eb="3">
      <t>ホンネンド</t>
    </rPh>
    <rPh sb="4" eb="6">
      <t>ノウフ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</si>
</sst>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i/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38" fontId="5" fillId="0" borderId="1" xfId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38" fontId="5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38" fontId="7" fillId="0" borderId="1" xfId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I16" sqref="I16"/>
    </sheetView>
  </sheetViews>
  <sheetFormatPr defaultRowHeight="14.25" x14ac:dyDescent="0.15"/>
  <cols>
    <col min="1" max="1" width="0.875" style="2" customWidth="1"/>
    <col min="2" max="2" width="15.125" style="2" customWidth="1"/>
    <col min="3" max="9" width="10.875" style="2" customWidth="1"/>
    <col min="10" max="10" width="0.75" style="2" customWidth="1"/>
    <col min="11" max="16384" width="9" style="2"/>
  </cols>
  <sheetData>
    <row r="1" spans="2:9" ht="18" customHeight="1" x14ac:dyDescent="0.15">
      <c r="B1" s="1" t="s">
        <v>0</v>
      </c>
    </row>
    <row r="2" spans="2:9" x14ac:dyDescent="0.15">
      <c r="B2" s="7" t="s">
        <v>1</v>
      </c>
      <c r="C2" s="12">
        <v>2000000</v>
      </c>
    </row>
    <row r="3" spans="2:9" x14ac:dyDescent="0.15">
      <c r="B3" s="7" t="s">
        <v>2</v>
      </c>
      <c r="C3" s="13">
        <v>3000000</v>
      </c>
    </row>
    <row r="4" spans="2:9" ht="5.25" customHeight="1" x14ac:dyDescent="0.15">
      <c r="C4" s="3"/>
    </row>
    <row r="5" spans="2:9" ht="40.5" x14ac:dyDescent="0.15">
      <c r="B5" s="7"/>
      <c r="C5" s="8" t="s">
        <v>3</v>
      </c>
      <c r="D5" s="8" t="s">
        <v>4</v>
      </c>
    </row>
    <row r="6" spans="2:9" x14ac:dyDescent="0.15">
      <c r="B6" s="9" t="s">
        <v>5</v>
      </c>
      <c r="C6" s="12">
        <v>500000</v>
      </c>
      <c r="D6" s="12">
        <v>3000000</v>
      </c>
    </row>
    <row r="7" spans="2:9" x14ac:dyDescent="0.15">
      <c r="B7" s="9" t="s">
        <v>6</v>
      </c>
      <c r="C7" s="12">
        <v>2000000</v>
      </c>
      <c r="D7" s="12">
        <v>4000000</v>
      </c>
    </row>
    <row r="8" spans="2:9" x14ac:dyDescent="0.15">
      <c r="B8" s="9" t="s">
        <v>7</v>
      </c>
      <c r="C8" s="12">
        <v>3500000</v>
      </c>
      <c r="D8" s="12">
        <v>5000000</v>
      </c>
    </row>
    <row r="9" spans="2:9" x14ac:dyDescent="0.15">
      <c r="B9" s="9" t="s">
        <v>8</v>
      </c>
      <c r="C9" s="12">
        <v>5000000</v>
      </c>
      <c r="D9" s="12">
        <v>6000000</v>
      </c>
    </row>
    <row r="10" spans="2:9" x14ac:dyDescent="0.15">
      <c r="B10" s="9" t="s">
        <v>9</v>
      </c>
      <c r="C10" s="12">
        <v>7500000</v>
      </c>
      <c r="D10" s="12">
        <v>7000000</v>
      </c>
    </row>
    <row r="11" spans="2:9" ht="5.25" customHeight="1" x14ac:dyDescent="0.15"/>
    <row r="12" spans="2:9" ht="18" customHeight="1" x14ac:dyDescent="0.15">
      <c r="B12" s="4" t="s">
        <v>10</v>
      </c>
    </row>
    <row r="13" spans="2:9" ht="54.75" x14ac:dyDescent="0.2">
      <c r="B13" s="7"/>
      <c r="C13" s="11" t="s">
        <v>11</v>
      </c>
      <c r="D13" s="11" t="s">
        <v>12</v>
      </c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</row>
    <row r="14" spans="2:9" x14ac:dyDescent="0.15">
      <c r="B14" s="9" t="s">
        <v>5</v>
      </c>
      <c r="C14" s="10">
        <f>$C$2</f>
        <v>2000000</v>
      </c>
      <c r="D14" s="10">
        <f>C6</f>
        <v>500000</v>
      </c>
      <c r="E14" s="6">
        <f>$C$3</f>
        <v>3000000</v>
      </c>
      <c r="F14" s="10">
        <f>$C$3+D6</f>
        <v>6000000</v>
      </c>
      <c r="G14" s="5">
        <f>IF((D14-E14)*C14/F14&lt;0,0,(D14-E14)*C14/F14)</f>
        <v>0</v>
      </c>
      <c r="H14" s="10">
        <f>G14</f>
        <v>0</v>
      </c>
      <c r="I14" s="5">
        <f>IF(H14&gt;$C$2,G14-(H14-$C$2),G14)</f>
        <v>0</v>
      </c>
    </row>
    <row r="15" spans="2:9" x14ac:dyDescent="0.15">
      <c r="B15" s="9" t="s">
        <v>6</v>
      </c>
      <c r="C15" s="10">
        <f t="shared" ref="C15:C18" si="0">$C$2</f>
        <v>2000000</v>
      </c>
      <c r="D15" s="10">
        <f>SUM(C6:C7)</f>
        <v>2500000</v>
      </c>
      <c r="E15" s="6">
        <f t="shared" ref="E15:E18" si="1">$C$3</f>
        <v>3000000</v>
      </c>
      <c r="F15" s="10">
        <f>$C$3+SUM(D6:D7)</f>
        <v>10000000</v>
      </c>
      <c r="G15" s="5">
        <f t="shared" ref="G15:G18" si="2">IF((D15-E15)*C15/F15&lt;0,0,(D15-E15)*C15/F15)</f>
        <v>0</v>
      </c>
      <c r="H15" s="10">
        <f>H14+G15</f>
        <v>0</v>
      </c>
      <c r="I15" s="5">
        <f t="shared" ref="I15:I18" si="3">IF(H15&gt;$C$2,G15-(H15-$C$2),G15)</f>
        <v>0</v>
      </c>
    </row>
    <row r="16" spans="2:9" x14ac:dyDescent="0.15">
      <c r="B16" s="9" t="s">
        <v>7</v>
      </c>
      <c r="C16" s="10">
        <f t="shared" si="0"/>
        <v>2000000</v>
      </c>
      <c r="D16" s="10">
        <f>SUM(C6:C8)</f>
        <v>6000000</v>
      </c>
      <c r="E16" s="6">
        <f t="shared" si="1"/>
        <v>3000000</v>
      </c>
      <c r="F16" s="10">
        <f>$C$3+SUM(D6:D8)</f>
        <v>15000000</v>
      </c>
      <c r="G16" s="5">
        <f t="shared" si="2"/>
        <v>400000</v>
      </c>
      <c r="H16" s="10">
        <f>H15+G16</f>
        <v>400000</v>
      </c>
      <c r="I16" s="5">
        <f t="shared" si="3"/>
        <v>400000</v>
      </c>
    </row>
    <row r="17" spans="2:9" x14ac:dyDescent="0.15">
      <c r="B17" s="9" t="s">
        <v>8</v>
      </c>
      <c r="C17" s="10">
        <f t="shared" si="0"/>
        <v>2000000</v>
      </c>
      <c r="D17" s="10">
        <f>SUM(C6:C9)</f>
        <v>11000000</v>
      </c>
      <c r="E17" s="6">
        <f t="shared" si="1"/>
        <v>3000000</v>
      </c>
      <c r="F17" s="10">
        <f>$C$3+SUM(D6:D9)</f>
        <v>21000000</v>
      </c>
      <c r="G17" s="5">
        <f t="shared" si="2"/>
        <v>761904.76190476189</v>
      </c>
      <c r="H17" s="10">
        <f>H16+G17</f>
        <v>1161904.7619047619</v>
      </c>
      <c r="I17" s="5">
        <f t="shared" si="3"/>
        <v>761904.76190476189</v>
      </c>
    </row>
    <row r="18" spans="2:9" x14ac:dyDescent="0.15">
      <c r="B18" s="9" t="s">
        <v>9</v>
      </c>
      <c r="C18" s="10">
        <f t="shared" si="0"/>
        <v>2000000</v>
      </c>
      <c r="D18" s="10">
        <f>SUM(C6:C10)</f>
        <v>18500000</v>
      </c>
      <c r="E18" s="6">
        <f t="shared" si="1"/>
        <v>3000000</v>
      </c>
      <c r="F18" s="10">
        <f>$C$3+SUM(D6:D10)</f>
        <v>28000000</v>
      </c>
      <c r="G18" s="5">
        <f t="shared" si="2"/>
        <v>1107142.857142857</v>
      </c>
      <c r="H18" s="10">
        <f>H17+G18</f>
        <v>2269047.6190476189</v>
      </c>
      <c r="I18" s="5">
        <f t="shared" si="3"/>
        <v>838095.23809523811</v>
      </c>
    </row>
    <row r="19" spans="2:9" ht="4.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収益納付シミュレーション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2014-12-12T01:58:03Z</dcterms:modified>
</cp:coreProperties>
</file>